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111體育組\111-02體育賽事\112桃園市運動會-田徑.游泳中壢區選拔賽\112中壢區參加桃園市運動會暨游泳選拔賽\"/>
    </mc:Choice>
  </mc:AlternateContent>
  <xr:revisionPtr revIDLastSave="0" documentId="13_ncr:1_{5076805D-AA83-408A-82E2-0A3B46D38801}" xr6:coauthVersionLast="36" xr6:coauthVersionMax="36" xr10:uidLastSave="{00000000-0000-0000-0000-000000000000}"/>
  <bookViews>
    <workbookView xWindow="0" yWindow="0" windowWidth="28800" windowHeight="11850" activeTab="1" xr2:uid="{A98B6C02-4DD3-48B6-A00F-4485A2C1DCBA}"/>
  </bookViews>
  <sheets>
    <sheet name="中壢區選拔報名表" sheetId="1" r:id="rId1"/>
    <sheet name="身份證號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C26" i="2"/>
  <c r="B26" i="2"/>
  <c r="A26" i="2"/>
  <c r="D25" i="2"/>
  <c r="C25" i="2"/>
  <c r="B25" i="2"/>
  <c r="A25" i="2"/>
  <c r="D24" i="2"/>
  <c r="C24" i="2"/>
  <c r="B24" i="2"/>
  <c r="A24" i="2"/>
  <c r="D23" i="2"/>
  <c r="C23" i="2"/>
  <c r="B23" i="2"/>
  <c r="A23" i="2"/>
  <c r="D22" i="2"/>
  <c r="C22" i="2"/>
  <c r="B22" i="2"/>
  <c r="A22" i="2"/>
  <c r="D21" i="2"/>
  <c r="C21" i="2"/>
  <c r="B21" i="2"/>
  <c r="A21" i="2"/>
  <c r="D20" i="2"/>
  <c r="C20" i="2"/>
  <c r="B20" i="2"/>
  <c r="A20" i="2"/>
  <c r="D19" i="2"/>
  <c r="C19" i="2"/>
  <c r="B19" i="2"/>
  <c r="A19" i="2"/>
  <c r="D18" i="2"/>
  <c r="C18" i="2"/>
  <c r="B18" i="2"/>
  <c r="A18" i="2"/>
  <c r="D17" i="2"/>
  <c r="C17" i="2"/>
  <c r="B17" i="2"/>
  <c r="A17" i="2"/>
  <c r="D16" i="2"/>
  <c r="C16" i="2"/>
  <c r="B16" i="2"/>
  <c r="A16" i="2"/>
  <c r="D15" i="2"/>
  <c r="C15" i="2"/>
  <c r="B15" i="2"/>
  <c r="A15" i="2"/>
  <c r="D14" i="2"/>
  <c r="C14" i="2"/>
  <c r="B14" i="2"/>
  <c r="A14" i="2"/>
  <c r="D13" i="2"/>
  <c r="C13" i="2"/>
  <c r="B13" i="2"/>
  <c r="A13" i="2"/>
  <c r="D12" i="2"/>
  <c r="C12" i="2"/>
  <c r="B12" i="2"/>
  <c r="A12" i="2"/>
  <c r="D11" i="2"/>
  <c r="C11" i="2"/>
  <c r="B11" i="2"/>
  <c r="A11" i="2"/>
  <c r="D10" i="2"/>
  <c r="C10" i="2"/>
  <c r="B10" i="2"/>
  <c r="A10" i="2"/>
  <c r="D9" i="2"/>
  <c r="C9" i="2"/>
  <c r="B9" i="2"/>
  <c r="A9" i="2"/>
  <c r="D8" i="2"/>
  <c r="C8" i="2"/>
  <c r="B8" i="2"/>
  <c r="A8" i="2"/>
  <c r="D7" i="2"/>
  <c r="C7" i="2"/>
  <c r="B7" i="2"/>
  <c r="A7" i="2"/>
  <c r="D6" i="2"/>
  <c r="C6" i="2"/>
  <c r="B6" i="2"/>
  <c r="A6" i="2"/>
  <c r="D5" i="2"/>
  <c r="C5" i="2"/>
  <c r="B5" i="2"/>
  <c r="A5" i="2"/>
  <c r="D4" i="2"/>
  <c r="C4" i="2"/>
  <c r="B4" i="2"/>
  <c r="A4" i="2"/>
  <c r="D3" i="2"/>
  <c r="C3" i="2"/>
  <c r="B3" i="2"/>
  <c r="A3" i="2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B20" i="1"/>
  <c r="V19" i="1"/>
  <c r="D19" i="1"/>
  <c r="V18" i="1"/>
  <c r="D18" i="1"/>
  <c r="V17" i="1"/>
  <c r="D17" i="1"/>
  <c r="V16" i="1"/>
  <c r="D16" i="1"/>
  <c r="V15" i="1"/>
  <c r="D15" i="1"/>
  <c r="V14" i="1"/>
  <c r="D14" i="1"/>
  <c r="V13" i="1"/>
  <c r="D13" i="1"/>
  <c r="V12" i="1"/>
  <c r="D12" i="1"/>
  <c r="V11" i="1"/>
  <c r="D11" i="1"/>
  <c r="V10" i="1"/>
  <c r="D10" i="1"/>
  <c r="V9" i="1"/>
  <c r="D9" i="1"/>
  <c r="V8" i="1"/>
  <c r="D8" i="1"/>
  <c r="V7" i="1"/>
  <c r="D7" i="1"/>
  <c r="V6" i="1"/>
  <c r="D6" i="1"/>
  <c r="V5" i="1"/>
  <c r="D5" i="1"/>
  <c r="V4" i="1"/>
  <c r="D4" i="1"/>
  <c r="V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V2" authorId="0" shapeId="0" xr:uid="{0F49F14F-3701-4890-AC44-5A72560DE666}">
      <text>
        <r>
          <rPr>
            <sz val="12"/>
            <color indexed="81"/>
            <rFont val="新細明體"/>
            <family val="1"/>
            <charset val="136"/>
          </rPr>
          <t>本欄免填，公式自動統計。國中與社會組</t>
        </r>
        <r>
          <rPr>
            <sz val="12"/>
            <color indexed="10"/>
            <rFont val="新細明體"/>
            <family val="1"/>
            <charset val="136"/>
          </rPr>
          <t>個人單項不得超過2項，國小組最多可報3項，但其中一項必須是接力包含的項目。本欄小計超過2會以紅字顯示。</t>
        </r>
      </text>
    </comment>
    <comment ref="D3" authorId="0" shapeId="0" xr:uid="{F3B139EE-3A65-4FCD-88DA-61152E24878F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  <comment ref="B20" authorId="0" shapeId="0" xr:uid="{C875AB0E-D597-4D18-B8D8-8DCC15A471EA}">
      <text>
        <r>
          <rPr>
            <sz val="12"/>
            <color indexed="81"/>
            <rFont val="新細明體"/>
            <family val="1"/>
            <charset val="136"/>
          </rPr>
          <t>本格)免填，公式自動統計各隊隊員人數，</t>
        </r>
      </text>
    </comment>
    <comment ref="E20" authorId="0" shapeId="0" xr:uid="{6B2DBA3F-8A2F-4F15-AE9B-90D3813701AB}">
      <text>
        <r>
          <rPr>
            <sz val="12"/>
            <color indexed="81"/>
            <rFont val="新細明體"/>
            <family val="1"/>
            <charset val="136"/>
          </rPr>
          <t>此三列(綠或橙色底)免填，公式自動統計各項參加人數，大會限制每人限報3項個人項目。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D1" authorId="0" shapeId="0" xr:uid="{3C759CE4-EB61-497E-B768-8279312F6A28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</commentList>
</comments>
</file>

<file path=xl/sharedStrings.xml><?xml version="1.0" encoding="utf-8"?>
<sst xmlns="http://schemas.openxmlformats.org/spreadsheetml/2006/main" count="90" uniqueCount="39">
  <si>
    <r>
      <t xml:space="preserve">隊員名單：
</t>
    </r>
    <r>
      <rPr>
        <b/>
        <sz val="12"/>
        <color indexed="10"/>
        <rFont val="標楷體"/>
        <family val="4"/>
        <charset val="136"/>
      </rPr>
      <t>只有藍色區域可以編輯。
把游標移到右上角有紅色三角形的儲存格，可看到填寫使用說明，或是參考範例。</t>
    </r>
    <phoneticPr fontId="4" type="noConversion"/>
  </si>
  <si>
    <t>比賽項目(個人項目有參賽者填1，無免填。不要用其他符號)</t>
    <phoneticPr fontId="4" type="noConversion"/>
  </si>
  <si>
    <t>50M自由式</t>
  </si>
  <si>
    <t>50M蛙式</t>
  </si>
  <si>
    <t>50M仰式</t>
  </si>
  <si>
    <t>50M蝶式</t>
  </si>
  <si>
    <t>100M自由式</t>
    <phoneticPr fontId="4" type="noConversion"/>
  </si>
  <si>
    <t>100M蛙式</t>
    <phoneticPr fontId="4" type="noConversion"/>
  </si>
  <si>
    <t>100M仰式</t>
    <phoneticPr fontId="4" type="noConversion"/>
  </si>
  <si>
    <t>100M蝶式</t>
  </si>
  <si>
    <t>200M自由式</t>
  </si>
  <si>
    <t>200M蛙式</t>
    <phoneticPr fontId="4" type="noConversion"/>
  </si>
  <si>
    <t>200M仰式</t>
    <phoneticPr fontId="4" type="noConversion"/>
  </si>
  <si>
    <t>200M蝶式</t>
    <phoneticPr fontId="4" type="noConversion"/>
  </si>
  <si>
    <t>400M自由式</t>
    <phoneticPr fontId="4" type="noConversion"/>
  </si>
  <si>
    <t>800M自由式</t>
    <phoneticPr fontId="4" type="noConversion"/>
  </si>
  <si>
    <t>1500M自由式</t>
    <phoneticPr fontId="4" type="noConversion"/>
  </si>
  <si>
    <t>200M混合式</t>
    <phoneticPr fontId="4" type="noConversion"/>
  </si>
  <si>
    <t>400M混合式</t>
    <phoneticPr fontId="4" type="noConversion"/>
  </si>
  <si>
    <t>個人競賽類項數小計</t>
    <phoneticPr fontId="4" type="noConversion"/>
  </si>
  <si>
    <t>姓名</t>
    <phoneticPr fontId="4" type="noConversion"/>
  </si>
  <si>
    <t>性別</t>
    <phoneticPr fontId="4" type="noConversion"/>
  </si>
  <si>
    <t>民國生日(6或7碼數字，如：980906)</t>
    <phoneticPr fontId="4" type="noConversion"/>
  </si>
  <si>
    <t>組別(本欄免填，自動帶出。)</t>
    <phoneticPr fontId="4" type="noConversion"/>
  </si>
  <si>
    <t>男女個人</t>
    <phoneticPr fontId="4" type="noConversion"/>
  </si>
  <si>
    <t>限國中社會男女個人</t>
    <phoneticPr fontId="4" type="noConversion"/>
  </si>
  <si>
    <t>隊員人數</t>
    <phoneticPr fontId="4" type="noConversion"/>
  </si>
  <si>
    <t>本項參賽人數</t>
    <phoneticPr fontId="4" type="noConversion"/>
  </si>
  <si>
    <t>本項男選手人數</t>
    <phoneticPr fontId="4" type="noConversion"/>
  </si>
  <si>
    <t>本項女選手人數</t>
    <phoneticPr fontId="4" type="noConversion"/>
  </si>
  <si>
    <t>姓名
(自動帶出)</t>
    <phoneticPr fontId="4" type="noConversion"/>
  </si>
  <si>
    <t>性別
(自動帶出)</t>
    <phoneticPr fontId="4" type="noConversion"/>
  </si>
  <si>
    <t>民國生日
(自動帶出)</t>
    <phoneticPr fontId="4" type="noConversion"/>
  </si>
  <si>
    <t>組別
(自動帶出)</t>
    <phoneticPr fontId="4" type="noConversion"/>
  </si>
  <si>
    <t>身分證字號
(請填)</t>
    <phoneticPr fontId="4" type="noConversion"/>
  </si>
  <si>
    <t>家長姓名
(請填)</t>
    <phoneticPr fontId="4" type="noConversion"/>
  </si>
  <si>
    <t>家長連絡電話
(請填)</t>
    <phoneticPr fontId="4" type="noConversion"/>
  </si>
  <si>
    <t>游泳教練姓名(請填)</t>
    <phoneticPr fontId="3" type="noConversion"/>
  </si>
  <si>
    <t>游泳教練連絡電話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</si>
</sst>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2"/>
      <color theme="1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10"/>
      <name val="標楷體"/>
      <family val="4"/>
      <charset val="136"/>
    </font>
    <font>
      <sz val="12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b/>
      <sz val="14"/>
      <color indexed="12"/>
      <name val="標楷體"/>
      <family val="4"/>
      <charset val="136"/>
    </font>
    <font>
      <b/>
      <sz val="12"/>
      <color indexed="12"/>
      <name val="標楷體"/>
      <family val="4"/>
      <charset val="136"/>
    </font>
    <font>
      <sz val="12"/>
      <name val="Times New Roman"/>
      <family val="1"/>
    </font>
    <font>
      <sz val="12"/>
      <name val="微軟正黑體"/>
      <family val="2"/>
      <charset val="136"/>
    </font>
    <font>
      <sz val="11"/>
      <name val="標楷體"/>
      <family val="4"/>
      <charset val="136"/>
    </font>
    <font>
      <sz val="12"/>
      <color indexed="81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76" fontId="6" fillId="8" borderId="19" xfId="0" applyNumberFormat="1" applyFont="1" applyFill="1" applyBorder="1" applyAlignment="1" applyProtection="1">
      <alignment horizontal="center" vertical="center"/>
      <protection locked="0"/>
    </xf>
    <xf numFmtId="0" fontId="6" fillId="7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8" borderId="10" xfId="0" applyFont="1" applyFill="1" applyBorder="1" applyAlignment="1" applyProtection="1">
      <alignment horizontal="center" vertical="center"/>
      <protection locked="0"/>
    </xf>
    <xf numFmtId="0" fontId="10" fillId="8" borderId="11" xfId="0" applyFont="1" applyFill="1" applyBorder="1" applyAlignment="1" applyProtection="1">
      <alignment horizontal="center" vertical="center"/>
      <protection locked="0"/>
    </xf>
    <xf numFmtId="0" fontId="6" fillId="9" borderId="21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2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1" fillId="11" borderId="30" xfId="0" applyFont="1" applyFill="1" applyBorder="1" applyAlignment="1">
      <alignment horizontal="center" vertical="center"/>
    </xf>
    <xf numFmtId="0" fontId="11" fillId="11" borderId="28" xfId="0" applyFont="1" applyFill="1" applyBorder="1" applyAlignment="1">
      <alignment horizontal="center" vertical="center"/>
    </xf>
    <xf numFmtId="0" fontId="11" fillId="10" borderId="3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/>
    </xf>
    <xf numFmtId="176" fontId="6" fillId="0" borderId="0" xfId="0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13" borderId="1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shrinkToFit="1"/>
    </xf>
    <xf numFmtId="0" fontId="6" fillId="9" borderId="23" xfId="0" applyFont="1" applyFill="1" applyBorder="1" applyAlignment="1">
      <alignment horizontal="center" vertical="center" shrinkToFit="1"/>
    </xf>
    <xf numFmtId="176" fontId="6" fillId="9" borderId="11" xfId="0" applyNumberFormat="1" applyFont="1" applyFill="1" applyBorder="1" applyAlignment="1">
      <alignment horizontal="center" vertical="center" shrinkToFit="1"/>
    </xf>
    <xf numFmtId="176" fontId="6" fillId="9" borderId="28" xfId="0" applyNumberFormat="1" applyFont="1" applyFill="1" applyBorder="1" applyAlignment="1">
      <alignment horizontal="center" vertical="center" shrinkToFit="1"/>
    </xf>
    <xf numFmtId="0" fontId="6" fillId="9" borderId="29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vertical="center" wrapText="1"/>
    </xf>
  </cellXfs>
  <cellStyles count="1">
    <cellStyle name="一般" xfId="0" builtinId="0"/>
  </cellStyles>
  <dxfs count="3"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111&#39636;&#32946;&#32068;/111-02&#39636;&#32946;&#36093;&#20107;/112&#26691;&#22290;&#24066;&#36939;&#21205;&#26371;-&#30000;&#24465;.&#28216;&#27891;&#20013;&#22754;&#21312;&#36984;&#25300;&#36093;/112.5%20%20&#20013;&#22754;&#21312;&#21443;&#21152;112&#26691;&#22290;&#24066;&#36939;&#21205;&#22823;&#26371;&#28216;&#27891;&#36984;&#25300;&#36093;/1120604&#20013;&#22754;&#21312;&#28216;&#27891;&#36984;&#25300;&#36093;&#22577;&#21517;&#34920;-11206&#20013;&#22754;&#36984;&#25300;&#20013;&#27491;&#22283;&#235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名單位資料"/>
      <sheetName val="11206中壢選拔報名表"/>
      <sheetName val="身分證"/>
      <sheetName val="範例"/>
      <sheetName val="賽程"/>
      <sheetName val="年齡轉換"/>
      <sheetName val="年齡轉換_範例"/>
      <sheetName val="級別分布表"/>
      <sheetName val="級別資料表"/>
      <sheetName val="參數設定表"/>
    </sheetNames>
    <sheetDataSet>
      <sheetData sheetId="0"/>
      <sheetData sheetId="1">
        <row r="6">
          <cell r="D6" t="str">
            <v>-</v>
          </cell>
        </row>
        <row r="7">
          <cell r="D7" t="str">
            <v>-</v>
          </cell>
        </row>
        <row r="8">
          <cell r="D8" t="str">
            <v>-</v>
          </cell>
        </row>
        <row r="9">
          <cell r="D9" t="str">
            <v>-</v>
          </cell>
        </row>
        <row r="10">
          <cell r="D10" t="str">
            <v>-</v>
          </cell>
        </row>
        <row r="11">
          <cell r="D11" t="str">
            <v>-</v>
          </cell>
        </row>
        <row r="12">
          <cell r="D12" t="str">
            <v>-</v>
          </cell>
        </row>
        <row r="13">
          <cell r="D13" t="str">
            <v>-</v>
          </cell>
        </row>
        <row r="14">
          <cell r="D14" t="str">
            <v>-</v>
          </cell>
        </row>
        <row r="15">
          <cell r="D15" t="str">
            <v>-</v>
          </cell>
        </row>
        <row r="16">
          <cell r="D16" t="str">
            <v>-</v>
          </cell>
        </row>
        <row r="17">
          <cell r="D17" t="str">
            <v>-</v>
          </cell>
        </row>
        <row r="18">
          <cell r="D18" t="str">
            <v>-</v>
          </cell>
        </row>
        <row r="19">
          <cell r="D19" t="str">
            <v>-</v>
          </cell>
        </row>
        <row r="20">
          <cell r="D20" t="str">
            <v>-</v>
          </cell>
        </row>
        <row r="21">
          <cell r="D21" t="str">
            <v>-</v>
          </cell>
        </row>
        <row r="22">
          <cell r="D22" t="str">
            <v>-</v>
          </cell>
        </row>
        <row r="23">
          <cell r="D23" t="str">
            <v>-</v>
          </cell>
        </row>
        <row r="24">
          <cell r="D24" t="str">
            <v>-</v>
          </cell>
        </row>
        <row r="25">
          <cell r="D25" t="str">
            <v>-</v>
          </cell>
        </row>
        <row r="26">
          <cell r="D26" t="str">
            <v>-</v>
          </cell>
        </row>
        <row r="27">
          <cell r="D27" t="str">
            <v>-</v>
          </cell>
        </row>
        <row r="28">
          <cell r="D28" t="str">
            <v>-</v>
          </cell>
        </row>
        <row r="29">
          <cell r="D29" t="str">
            <v>-</v>
          </cell>
        </row>
      </sheetData>
      <sheetData sheetId="2"/>
      <sheetData sheetId="3"/>
      <sheetData sheetId="4"/>
      <sheetData sheetId="5">
        <row r="3">
          <cell r="E3" t="str">
            <v>生日錯誤</v>
          </cell>
        </row>
        <row r="4">
          <cell r="E4" t="str">
            <v>生日錯誤</v>
          </cell>
        </row>
        <row r="5">
          <cell r="E5" t="str">
            <v>生日錯誤</v>
          </cell>
        </row>
        <row r="6">
          <cell r="E6" t="str">
            <v>生日錯誤</v>
          </cell>
        </row>
        <row r="7">
          <cell r="E7" t="str">
            <v>生日錯誤</v>
          </cell>
        </row>
        <row r="8">
          <cell r="E8" t="str">
            <v>生日錯誤</v>
          </cell>
        </row>
        <row r="9">
          <cell r="E9" t="str">
            <v>生日錯誤</v>
          </cell>
        </row>
        <row r="10">
          <cell r="E10" t="str">
            <v>生日錯誤</v>
          </cell>
        </row>
        <row r="11">
          <cell r="E11" t="str">
            <v>生日錯誤</v>
          </cell>
        </row>
        <row r="12">
          <cell r="E12" t="str">
            <v>生日錯誤</v>
          </cell>
        </row>
        <row r="13">
          <cell r="E13" t="str">
            <v>生日錯誤</v>
          </cell>
        </row>
        <row r="14">
          <cell r="E14" t="str">
            <v>生日錯誤</v>
          </cell>
        </row>
        <row r="15">
          <cell r="E15" t="str">
            <v>生日錯誤</v>
          </cell>
        </row>
        <row r="16">
          <cell r="E16" t="str">
            <v>生日錯誤</v>
          </cell>
        </row>
        <row r="17">
          <cell r="E17" t="str">
            <v>生日錯誤</v>
          </cell>
        </row>
        <row r="23">
          <cell r="E23" t="str">
            <v>生日錯誤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5316-9FD8-4E96-8763-7BA7738731F1}">
  <sheetPr>
    <pageSetUpPr fitToPage="1"/>
  </sheetPr>
  <dimension ref="A1:X71"/>
  <sheetViews>
    <sheetView topLeftCell="A16" workbookViewId="0">
      <selection activeCell="D33" sqref="D33"/>
    </sheetView>
  </sheetViews>
  <sheetFormatPr defaultColWidth="8.875" defaultRowHeight="16.5" x14ac:dyDescent="0.25"/>
  <cols>
    <col min="1" max="1" width="15.125" style="1" customWidth="1"/>
    <col min="2" max="2" width="5.5" style="1" customWidth="1"/>
    <col min="3" max="3" width="10.75" style="42" customWidth="1"/>
    <col min="4" max="4" width="12.5" style="1" customWidth="1"/>
    <col min="5" max="13" width="5.75" style="1" customWidth="1"/>
    <col min="14" max="14" width="6.875" style="1" customWidth="1"/>
    <col min="15" max="15" width="6.5" style="1" customWidth="1"/>
    <col min="16" max="16" width="6.625" style="1" customWidth="1"/>
    <col min="17" max="17" width="5.75" style="1" customWidth="1"/>
    <col min="18" max="18" width="6.875" style="1" customWidth="1"/>
    <col min="19" max="19" width="6.625" style="1" customWidth="1"/>
    <col min="20" max="20" width="5.75" style="1" customWidth="1"/>
    <col min="21" max="21" width="6.375" style="1" customWidth="1"/>
    <col min="22" max="22" width="9.25" style="2" customWidth="1"/>
    <col min="23" max="23" width="11.125" style="2" customWidth="1"/>
    <col min="24" max="16384" width="8.875" style="2"/>
  </cols>
  <sheetData>
    <row r="1" spans="1:24" ht="25.5" customHeight="1" thickTop="1" x14ac:dyDescent="0.3">
      <c r="A1" s="52" t="s">
        <v>0</v>
      </c>
      <c r="B1" s="53"/>
      <c r="C1" s="53"/>
      <c r="D1" s="54"/>
      <c r="E1" s="58" t="s">
        <v>1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  <c r="W1" s="1"/>
      <c r="X1" s="1"/>
    </row>
    <row r="2" spans="1:24" ht="54" customHeight="1" x14ac:dyDescent="0.25">
      <c r="A2" s="55"/>
      <c r="B2" s="56"/>
      <c r="C2" s="56"/>
      <c r="D2" s="57"/>
      <c r="E2" s="3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5" t="s">
        <v>11</v>
      </c>
      <c r="O2" s="5" t="s">
        <v>12</v>
      </c>
      <c r="P2" s="5" t="s">
        <v>13</v>
      </c>
      <c r="Q2" s="4" t="s">
        <v>14</v>
      </c>
      <c r="R2" s="6" t="s">
        <v>15</v>
      </c>
      <c r="S2" s="7" t="s">
        <v>16</v>
      </c>
      <c r="T2" s="4" t="s">
        <v>17</v>
      </c>
      <c r="U2" s="5" t="s">
        <v>18</v>
      </c>
      <c r="V2" s="61" t="s">
        <v>19</v>
      </c>
      <c r="W2" s="1"/>
      <c r="X2" s="1"/>
    </row>
    <row r="3" spans="1:24" s="16" customFormat="1" ht="80.45" customHeight="1" thickBot="1" x14ac:dyDescent="0.3">
      <c r="A3" s="8" t="s">
        <v>20</v>
      </c>
      <c r="B3" s="9" t="s">
        <v>21</v>
      </c>
      <c r="C3" s="10" t="s">
        <v>22</v>
      </c>
      <c r="D3" s="11" t="s">
        <v>23</v>
      </c>
      <c r="E3" s="12" t="s">
        <v>24</v>
      </c>
      <c r="F3" s="13" t="s">
        <v>24</v>
      </c>
      <c r="G3" s="13" t="s">
        <v>24</v>
      </c>
      <c r="H3" s="13" t="s">
        <v>24</v>
      </c>
      <c r="I3" s="13" t="s">
        <v>24</v>
      </c>
      <c r="J3" s="13" t="s">
        <v>24</v>
      </c>
      <c r="K3" s="13" t="s">
        <v>24</v>
      </c>
      <c r="L3" s="13" t="s">
        <v>24</v>
      </c>
      <c r="M3" s="13" t="s">
        <v>24</v>
      </c>
      <c r="N3" s="14" t="s">
        <v>25</v>
      </c>
      <c r="O3" s="14" t="s">
        <v>25</v>
      </c>
      <c r="P3" s="14" t="s">
        <v>25</v>
      </c>
      <c r="Q3" s="13" t="s">
        <v>24</v>
      </c>
      <c r="R3" s="14" t="s">
        <v>25</v>
      </c>
      <c r="S3" s="14" t="s">
        <v>25</v>
      </c>
      <c r="T3" s="13" t="s">
        <v>24</v>
      </c>
      <c r="U3" s="14" t="s">
        <v>25</v>
      </c>
      <c r="V3" s="62"/>
      <c r="W3" s="15"/>
      <c r="X3" s="15"/>
    </row>
    <row r="4" spans="1:24" ht="54" customHeight="1" x14ac:dyDescent="0.25">
      <c r="A4" s="20"/>
      <c r="B4" s="21"/>
      <c r="C4" s="17"/>
      <c r="D4" s="18" t="str">
        <f>IF(C4="","-",[1]年齡轉換!E3)</f>
        <v>-</v>
      </c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19">
        <f t="shared" ref="V4:V19" si="0" xml:space="preserve"> COUNTA(E4:U4)</f>
        <v>0</v>
      </c>
      <c r="W4" s="1"/>
      <c r="X4" s="1"/>
    </row>
    <row r="5" spans="1:24" ht="19.5" x14ac:dyDescent="0.25">
      <c r="A5" s="20"/>
      <c r="B5" s="21"/>
      <c r="C5" s="17"/>
      <c r="D5" s="18" t="str">
        <f>IF(C5="","-",[1]年齡轉換!E4)</f>
        <v>-</v>
      </c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9">
        <f t="shared" si="0"/>
        <v>0</v>
      </c>
      <c r="W5" s="1"/>
      <c r="X5" s="1"/>
    </row>
    <row r="6" spans="1:24" ht="19.5" x14ac:dyDescent="0.25">
      <c r="A6" s="20"/>
      <c r="B6" s="21"/>
      <c r="C6" s="17"/>
      <c r="D6" s="18" t="str">
        <f>IF(C6="","-",[1]年齡轉換!E5)</f>
        <v>-</v>
      </c>
      <c r="E6" s="22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19">
        <f t="shared" si="0"/>
        <v>0</v>
      </c>
      <c r="W6" s="1"/>
      <c r="X6" s="1"/>
    </row>
    <row r="7" spans="1:24" ht="19.5" x14ac:dyDescent="0.25">
      <c r="A7" s="20"/>
      <c r="B7" s="21"/>
      <c r="C7" s="17"/>
      <c r="D7" s="18" t="str">
        <f>IF(C7="","-",[1]年齡轉換!E6)</f>
        <v>-</v>
      </c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9">
        <f t="shared" si="0"/>
        <v>0</v>
      </c>
      <c r="W7" s="1"/>
      <c r="X7" s="1"/>
    </row>
    <row r="8" spans="1:24" ht="19.5" x14ac:dyDescent="0.25">
      <c r="A8" s="20"/>
      <c r="B8" s="21"/>
      <c r="C8" s="17"/>
      <c r="D8" s="18" t="str">
        <f>IF(C8="","-",[1]年齡轉換!E7)</f>
        <v>-</v>
      </c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19">
        <f t="shared" si="0"/>
        <v>0</v>
      </c>
      <c r="W8" s="1"/>
      <c r="X8" s="1"/>
    </row>
    <row r="9" spans="1:24" ht="19.5" x14ac:dyDescent="0.25">
      <c r="A9" s="20"/>
      <c r="B9" s="21"/>
      <c r="C9" s="17"/>
      <c r="D9" s="18" t="str">
        <f>IF(C9="","-",[1]年齡轉換!E8)</f>
        <v>-</v>
      </c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19">
        <f t="shared" si="0"/>
        <v>0</v>
      </c>
      <c r="W9" s="1"/>
      <c r="X9" s="1"/>
    </row>
    <row r="10" spans="1:24" ht="19.5" x14ac:dyDescent="0.25">
      <c r="A10" s="20"/>
      <c r="B10" s="21"/>
      <c r="C10" s="17"/>
      <c r="D10" s="18" t="str">
        <f>IF(C10="","-",[1]年齡轉換!E9)</f>
        <v>-</v>
      </c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9">
        <f t="shared" si="0"/>
        <v>0</v>
      </c>
      <c r="W10" s="1"/>
      <c r="X10" s="1"/>
    </row>
    <row r="11" spans="1:24" ht="19.5" x14ac:dyDescent="0.25">
      <c r="A11" s="20"/>
      <c r="B11" s="21"/>
      <c r="C11" s="17"/>
      <c r="D11" s="18" t="str">
        <f>IF(C11="","-",[1]年齡轉換!E10)</f>
        <v>-</v>
      </c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9">
        <f t="shared" si="0"/>
        <v>0</v>
      </c>
      <c r="W11" s="1"/>
      <c r="X11" s="1"/>
    </row>
    <row r="12" spans="1:24" ht="19.5" x14ac:dyDescent="0.25">
      <c r="A12" s="20"/>
      <c r="B12" s="21"/>
      <c r="C12" s="17"/>
      <c r="D12" s="18" t="str">
        <f>IF(C12="","-",[1]年齡轉換!E11)</f>
        <v>-</v>
      </c>
      <c r="E12" s="22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19">
        <f t="shared" si="0"/>
        <v>0</v>
      </c>
      <c r="W12" s="1"/>
      <c r="X12" s="1"/>
    </row>
    <row r="13" spans="1:24" ht="19.5" x14ac:dyDescent="0.25">
      <c r="A13" s="20"/>
      <c r="B13" s="21"/>
      <c r="C13" s="17"/>
      <c r="D13" s="18" t="str">
        <f>IF(C13="","-",[1]年齡轉換!E12)</f>
        <v>-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19">
        <f t="shared" si="0"/>
        <v>0</v>
      </c>
      <c r="W13" s="1"/>
      <c r="X13" s="1"/>
    </row>
    <row r="14" spans="1:24" ht="19.5" x14ac:dyDescent="0.25">
      <c r="A14" s="20"/>
      <c r="B14" s="21"/>
      <c r="C14" s="17"/>
      <c r="D14" s="18" t="str">
        <f>IF(C14="","-",[1]年齡轉換!E13)</f>
        <v>-</v>
      </c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19">
        <f t="shared" si="0"/>
        <v>0</v>
      </c>
      <c r="W14" s="1"/>
      <c r="X14" s="1"/>
    </row>
    <row r="15" spans="1:24" ht="19.5" x14ac:dyDescent="0.25">
      <c r="A15" s="20"/>
      <c r="B15" s="21"/>
      <c r="C15" s="17"/>
      <c r="D15" s="18" t="str">
        <f>IF(C15="","-",[1]年齡轉換!E14)</f>
        <v>-</v>
      </c>
      <c r="E15" s="2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19">
        <f t="shared" si="0"/>
        <v>0</v>
      </c>
      <c r="W15" s="1"/>
      <c r="X15" s="1"/>
    </row>
    <row r="16" spans="1:24" ht="19.5" x14ac:dyDescent="0.25">
      <c r="A16" s="20"/>
      <c r="B16" s="21"/>
      <c r="C16" s="17"/>
      <c r="D16" s="18" t="str">
        <f>IF(C16="","-",[1]年齡轉換!E15)</f>
        <v>-</v>
      </c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19">
        <f t="shared" si="0"/>
        <v>0</v>
      </c>
      <c r="W16" s="1"/>
      <c r="X16" s="1"/>
    </row>
    <row r="17" spans="1:24" ht="19.5" x14ac:dyDescent="0.25">
      <c r="A17" s="20"/>
      <c r="B17" s="21"/>
      <c r="C17" s="17"/>
      <c r="D17" s="18" t="str">
        <f>IF(C17="","-",[1]年齡轉換!E16)</f>
        <v>-</v>
      </c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19">
        <f t="shared" si="0"/>
        <v>0</v>
      </c>
      <c r="W17" s="1"/>
      <c r="X17" s="1"/>
    </row>
    <row r="18" spans="1:24" ht="19.5" x14ac:dyDescent="0.25">
      <c r="A18" s="20"/>
      <c r="B18" s="21"/>
      <c r="C18" s="17"/>
      <c r="D18" s="18" t="str">
        <f>IF(C18="","-",[1]年齡轉換!E17)</f>
        <v>-</v>
      </c>
      <c r="E18" s="22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19">
        <f t="shared" si="0"/>
        <v>0</v>
      </c>
      <c r="W18" s="1"/>
      <c r="X18" s="1"/>
    </row>
    <row r="19" spans="1:24" ht="19.5" x14ac:dyDescent="0.25">
      <c r="A19" s="20"/>
      <c r="B19" s="21"/>
      <c r="C19" s="17"/>
      <c r="D19" s="18" t="str">
        <f>IF(C19="","-",[1]年齡轉換!E23)</f>
        <v>-</v>
      </c>
      <c r="E19" s="22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19">
        <f t="shared" si="0"/>
        <v>0</v>
      </c>
      <c r="W19" s="1"/>
      <c r="X19" s="1"/>
    </row>
    <row r="20" spans="1:24" s="30" customFormat="1" ht="30" customHeight="1" x14ac:dyDescent="0.25">
      <c r="A20" s="24" t="s">
        <v>26</v>
      </c>
      <c r="B20" s="25">
        <f>COUNTA(A4:A19)</f>
        <v>0</v>
      </c>
      <c r="C20" s="63" t="s">
        <v>27</v>
      </c>
      <c r="D20" s="64"/>
      <c r="E20" s="26">
        <f>COUNTIF(E4:E19,"&gt;=1")</f>
        <v>0</v>
      </c>
      <c r="F20" s="27">
        <f>COUNTIF(F4:F19,"&gt;=1")</f>
        <v>0</v>
      </c>
      <c r="G20" s="27">
        <f>COUNTIF(G4:G19,"&gt;=1")</f>
        <v>0</v>
      </c>
      <c r="H20" s="27">
        <f>COUNTIF(H4:H19,"&gt;=1")</f>
        <v>0</v>
      </c>
      <c r="I20" s="27">
        <f>COUNTIF(I4:I19,"&gt;=1")</f>
        <v>0</v>
      </c>
      <c r="J20" s="27">
        <f>COUNTIF(J4:J19,"&gt;=1")</f>
        <v>0</v>
      </c>
      <c r="K20" s="27">
        <f>COUNTIF(K4:K19,"&gt;=1")</f>
        <v>0</v>
      </c>
      <c r="L20" s="27">
        <f>COUNTIF(L4:L19,"&gt;=1")</f>
        <v>0</v>
      </c>
      <c r="M20" s="27">
        <f>COUNTIF(M4:M19,"&gt;=1")</f>
        <v>0</v>
      </c>
      <c r="N20" s="27">
        <f>COUNTIF(N4:N19,"&gt;=1")</f>
        <v>0</v>
      </c>
      <c r="O20" s="27">
        <f>COUNTIF(O4:O19,"&gt;=1")</f>
        <v>0</v>
      </c>
      <c r="P20" s="27">
        <f>COUNTIF(P4:P19,"&gt;=1")</f>
        <v>0</v>
      </c>
      <c r="Q20" s="27">
        <f>COUNTIF(Q4:Q19,"&gt;=1")</f>
        <v>0</v>
      </c>
      <c r="R20" s="27">
        <f>COUNTIF(R4:R19,"&gt;=1")</f>
        <v>0</v>
      </c>
      <c r="S20" s="27">
        <f>COUNTIF(S4:S19,"&gt;=1")</f>
        <v>0</v>
      </c>
      <c r="T20" s="27">
        <f>COUNTIF(T4:T19,"&gt;=1")</f>
        <v>0</v>
      </c>
      <c r="U20" s="27">
        <f>COUNTIF(U4:U19,"&gt;=1")</f>
        <v>0</v>
      </c>
      <c r="V20" s="28">
        <f>SUM(V4:V19)</f>
        <v>0</v>
      </c>
      <c r="W20" s="29"/>
      <c r="X20" s="29"/>
    </row>
    <row r="21" spans="1:24" s="34" customFormat="1" ht="30" customHeight="1" x14ac:dyDescent="0.25">
      <c r="A21" s="31"/>
      <c r="B21" s="29"/>
      <c r="C21" s="65" t="s">
        <v>28</v>
      </c>
      <c r="D21" s="64"/>
      <c r="E21" s="32">
        <f>SUMPRODUCT(-($B$4:$B$19="男"), -(E4:E19 &gt;= 1)*(1))</f>
        <v>0</v>
      </c>
      <c r="F21" s="33">
        <f>SUMPRODUCT(-($B$4:$B$19="男"), -(F4:F19 &gt;= 1)*(1))</f>
        <v>0</v>
      </c>
      <c r="G21" s="33">
        <f>SUMPRODUCT(-($B$4:$B$19="男"), -(G4:G19 &gt;= 1)*(1))</f>
        <v>0</v>
      </c>
      <c r="H21" s="33">
        <f>SUMPRODUCT(-($B$4:$B$19="男"), -(H4:H19 &gt;= 1)*(1))</f>
        <v>0</v>
      </c>
      <c r="I21" s="33">
        <f>SUMPRODUCT(-($B$4:$B$19="男"), -(I4:I19 &gt;= 1)*(1))</f>
        <v>0</v>
      </c>
      <c r="J21" s="33">
        <f>SUMPRODUCT(-($B$4:$B$19="男"), -(J4:J19 &gt;= 1)*(1))</f>
        <v>0</v>
      </c>
      <c r="K21" s="33">
        <f>SUMPRODUCT(-($B$4:$B$19="男"), -(K4:K19 &gt;= 1)*(1))</f>
        <v>0</v>
      </c>
      <c r="L21" s="33">
        <f>SUMPRODUCT(-($B$4:$B$19="男"), -(L4:L19 &gt;= 1)*(1))</f>
        <v>0</v>
      </c>
      <c r="M21" s="33">
        <f>SUMPRODUCT(-($B$4:$B$19="男"), -(M4:M19 &gt;= 1)*(1))</f>
        <v>0</v>
      </c>
      <c r="N21" s="33">
        <f>SUMPRODUCT(-($B$4:$B$19="男"), -(N4:N19 &gt;= 1)*(1))</f>
        <v>0</v>
      </c>
      <c r="O21" s="33">
        <f>SUMPRODUCT(-($B$4:$B$19="男"), -(O4:O19 &gt;= 1)*(1))</f>
        <v>0</v>
      </c>
      <c r="P21" s="33">
        <f>SUMPRODUCT(-($B$4:$B$19="男"), -(P4:P19 &gt;= 1)*(1))</f>
        <v>0</v>
      </c>
      <c r="Q21" s="33">
        <f>SUMPRODUCT(-($B$4:$B$19="男"), -(Q4:Q19 &gt;= 1)*(1))</f>
        <v>0</v>
      </c>
      <c r="R21" s="33">
        <f>SUMPRODUCT(-($B$4:$B$19="男"), -(R4:R19 &gt;= 1)*(1))</f>
        <v>0</v>
      </c>
      <c r="S21" s="33">
        <f>SUMPRODUCT(-($B$4:$B$19="男"), -(S4:S19 &gt;= 1)*(1))</f>
        <v>0</v>
      </c>
      <c r="T21" s="33">
        <f>SUMPRODUCT(-($B$4:$B$19="男"), -(T4:T19 &gt;= 1)*(1))</f>
        <v>0</v>
      </c>
      <c r="U21" s="33">
        <f>SUMPRODUCT(-($B$4:$B$19="男"), -(U4:U19 &gt;= 1)*(1))</f>
        <v>0</v>
      </c>
      <c r="V21" s="28">
        <f>SUMIF($B$4:$B$19,"男",V4:V19)</f>
        <v>0</v>
      </c>
      <c r="W21" s="29"/>
      <c r="X21" s="29"/>
    </row>
    <row r="22" spans="1:24" s="34" customFormat="1" ht="30" customHeight="1" thickBot="1" x14ac:dyDescent="0.3">
      <c r="A22" s="35"/>
      <c r="B22" s="36"/>
      <c r="C22" s="66" t="s">
        <v>29</v>
      </c>
      <c r="D22" s="67"/>
      <c r="E22" s="37">
        <f>SUMPRODUCT(-($B$4:$B$19="女"), -(E4:E19&gt;=1)*(1))</f>
        <v>0</v>
      </c>
      <c r="F22" s="38">
        <f>SUMPRODUCT(-($B$4:$B$19="女"), -(F4:F19&gt;=1)*(1))</f>
        <v>0</v>
      </c>
      <c r="G22" s="38">
        <f>SUMPRODUCT(-($B$4:$B$19="女"), -(G4:G19&gt;=1)*(1))</f>
        <v>0</v>
      </c>
      <c r="H22" s="38">
        <f>SUMPRODUCT(-($B$4:$B$19="女"), -(H4:H19&gt;=1)*(1))</f>
        <v>0</v>
      </c>
      <c r="I22" s="38">
        <f>SUMPRODUCT(-($B$4:$B$19="女"), -(I4:I19&gt;=1)*(1))</f>
        <v>0</v>
      </c>
      <c r="J22" s="38">
        <f>SUMPRODUCT(-($B$4:$B$19="女"), -(J4:J19&gt;=1)*(1))</f>
        <v>0</v>
      </c>
      <c r="K22" s="38">
        <f>SUMPRODUCT(-($B$4:$B$19="女"), -(K4:K19&gt;=1)*(1))</f>
        <v>0</v>
      </c>
      <c r="L22" s="38">
        <f>SUMPRODUCT(-($B$4:$B$19="女"), -(L4:L19&gt;=1)*(1))</f>
        <v>0</v>
      </c>
      <c r="M22" s="38">
        <f>SUMPRODUCT(-($B$4:$B$19="女"), -(M4:M19&gt;=1)*(1))</f>
        <v>0</v>
      </c>
      <c r="N22" s="38">
        <f>SUMPRODUCT(-($B$4:$B$19="女"), -(N4:N19&gt;=1)*(1))</f>
        <v>0</v>
      </c>
      <c r="O22" s="38">
        <f>SUMPRODUCT(-($B$4:$B$19="女"), -(O4:O19&gt;=1)*(1))</f>
        <v>0</v>
      </c>
      <c r="P22" s="38">
        <f>SUMPRODUCT(-($B$4:$B$19="女"), -(P4:P19&gt;=1)*(1))</f>
        <v>0</v>
      </c>
      <c r="Q22" s="38">
        <f>SUMPRODUCT(-($B$4:$B$19="女"), -(Q4:Q19&gt;=1)*(1))</f>
        <v>0</v>
      </c>
      <c r="R22" s="38">
        <f>SUMPRODUCT(-($B$4:$B$19="女"), -(R4:R19&gt;=1)*(1))</f>
        <v>0</v>
      </c>
      <c r="S22" s="38">
        <f>SUMPRODUCT(-($B$4:$B$19="女"), -(S4:S19&gt;=1)*(1))</f>
        <v>0</v>
      </c>
      <c r="T22" s="38">
        <f>SUMPRODUCT(-($B$4:$B$19="女"), -(T4:T19&gt;=1)*(1))</f>
        <v>0</v>
      </c>
      <c r="U22" s="38">
        <f>SUMPRODUCT(-($B$4:$B$19="女"), -(U4:U19&gt;=1)*(1))</f>
        <v>0</v>
      </c>
      <c r="V22" s="39">
        <f>SUMIF($B$4:$B$19,"女",V4:V19)</f>
        <v>0</v>
      </c>
    </row>
    <row r="23" spans="1:24" ht="17.25" thickTop="1" x14ac:dyDescent="0.25">
      <c r="A23" s="40"/>
      <c r="B23" s="15"/>
      <c r="C23" s="41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31" spans="1:24" x14ac:dyDescent="0.25">
      <c r="A31" s="40"/>
      <c r="B31" s="15"/>
      <c r="C31" s="41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4" x14ac:dyDescent="0.25">
      <c r="A32" s="40"/>
      <c r="B32" s="15"/>
      <c r="C32" s="4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x14ac:dyDescent="0.25">
      <c r="A33" s="40"/>
      <c r="B33" s="15"/>
      <c r="C33" s="41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25">
      <c r="A34" s="40"/>
      <c r="B34" s="15"/>
      <c r="C34" s="41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x14ac:dyDescent="0.25">
      <c r="A35" s="40"/>
      <c r="B35" s="15"/>
      <c r="C35" s="41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x14ac:dyDescent="0.25">
      <c r="A36" s="40"/>
      <c r="B36" s="15"/>
      <c r="C36" s="41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x14ac:dyDescent="0.25">
      <c r="A37" s="40"/>
      <c r="B37" s="15"/>
      <c r="C37" s="41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x14ac:dyDescent="0.25">
      <c r="A38" s="40"/>
      <c r="B38" s="15"/>
      <c r="C38" s="41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x14ac:dyDescent="0.25">
      <c r="A39" s="40"/>
      <c r="B39" s="15"/>
      <c r="C39" s="41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25">
      <c r="A40" s="40"/>
      <c r="B40" s="15"/>
      <c r="C40" s="41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x14ac:dyDescent="0.25">
      <c r="A41" s="40"/>
      <c r="B41" s="15"/>
      <c r="C41" s="41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x14ac:dyDescent="0.25">
      <c r="A42" s="40"/>
      <c r="B42" s="15"/>
      <c r="C42" s="41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x14ac:dyDescent="0.25">
      <c r="A43" s="40"/>
      <c r="B43" s="15"/>
      <c r="C43" s="41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x14ac:dyDescent="0.25">
      <c r="A44" s="40"/>
      <c r="B44" s="15"/>
      <c r="C44" s="41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x14ac:dyDescent="0.25">
      <c r="A45" s="40"/>
      <c r="B45" s="15"/>
      <c r="C45" s="41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x14ac:dyDescent="0.25">
      <c r="A46" s="40"/>
      <c r="B46" s="15"/>
      <c r="C46" s="41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 x14ac:dyDescent="0.25">
      <c r="A47" s="40"/>
      <c r="B47" s="15"/>
      <c r="C47" s="41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 x14ac:dyDescent="0.25">
      <c r="A48" s="40"/>
      <c r="B48" s="15"/>
      <c r="C48" s="41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x14ac:dyDescent="0.25">
      <c r="A49" s="40"/>
      <c r="B49" s="15"/>
      <c r="C49" s="41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x14ac:dyDescent="0.25">
      <c r="A50" s="40"/>
      <c r="B50" s="15"/>
      <c r="C50" s="41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x14ac:dyDescent="0.25">
      <c r="A51" s="40"/>
      <c r="B51" s="15"/>
      <c r="C51" s="41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x14ac:dyDescent="0.25">
      <c r="A52" s="40"/>
      <c r="B52" s="15"/>
      <c r="C52" s="41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x14ac:dyDescent="0.25">
      <c r="A53" s="40"/>
      <c r="B53" s="15"/>
      <c r="C53" s="41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x14ac:dyDescent="0.25">
      <c r="A54" s="40"/>
      <c r="B54" s="15"/>
      <c r="C54" s="4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x14ac:dyDescent="0.25">
      <c r="A55" s="40"/>
      <c r="B55" s="15"/>
      <c r="C55" s="41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x14ac:dyDescent="0.25">
      <c r="A56" s="40"/>
      <c r="B56" s="15"/>
      <c r="C56" s="41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 x14ac:dyDescent="0.25">
      <c r="A57" s="40"/>
      <c r="B57" s="15"/>
      <c r="C57" s="41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x14ac:dyDescent="0.25">
      <c r="A58" s="40"/>
      <c r="B58" s="15"/>
      <c r="C58" s="41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x14ac:dyDescent="0.25">
      <c r="A59" s="40"/>
      <c r="B59" s="15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x14ac:dyDescent="0.25">
      <c r="A60" s="40"/>
      <c r="B60" s="15"/>
      <c r="C60" s="41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 x14ac:dyDescent="0.25">
      <c r="A61" s="40"/>
      <c r="B61" s="15"/>
      <c r="C61" s="41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 x14ac:dyDescent="0.25">
      <c r="A62" s="40"/>
      <c r="B62" s="15"/>
      <c r="C62" s="41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x14ac:dyDescent="0.25">
      <c r="A63" s="40"/>
      <c r="B63" s="15"/>
      <c r="C63" s="41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1" x14ac:dyDescent="0.25">
      <c r="A64" s="40"/>
      <c r="B64" s="15"/>
      <c r="C64" s="41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</row>
    <row r="65" spans="1:21" x14ac:dyDescent="0.25">
      <c r="A65" s="40"/>
      <c r="B65" s="15"/>
      <c r="C65" s="41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1:21" x14ac:dyDescent="0.25">
      <c r="A66" s="40"/>
      <c r="B66" s="15"/>
      <c r="C66" s="41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21" x14ac:dyDescent="0.25">
      <c r="A67" s="40"/>
      <c r="B67" s="15"/>
      <c r="C67" s="41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21" x14ac:dyDescent="0.25">
      <c r="A68" s="40"/>
      <c r="B68" s="15"/>
      <c r="C68" s="41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21" x14ac:dyDescent="0.25">
      <c r="A69" s="40"/>
      <c r="B69" s="15"/>
      <c r="C69" s="41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1:21" x14ac:dyDescent="0.25">
      <c r="A70" s="40"/>
      <c r="B70" s="15"/>
      <c r="C70" s="41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x14ac:dyDescent="0.25">
      <c r="A71" s="40"/>
      <c r="B71" s="15"/>
      <c r="C71" s="41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</sheetData>
  <protectedRanges>
    <protectedRange sqref="A20:V20" name="範圍2"/>
  </protectedRanges>
  <mergeCells count="6">
    <mergeCell ref="C22:D22"/>
    <mergeCell ref="A1:D2"/>
    <mergeCell ref="E1:V1"/>
    <mergeCell ref="V2:V3"/>
    <mergeCell ref="C20:D20"/>
    <mergeCell ref="C21:D21"/>
  </mergeCells>
  <phoneticPr fontId="3" type="noConversion"/>
  <conditionalFormatting sqref="V4:V19">
    <cfRule type="cellIs" dxfId="2" priority="1" operator="greaterThan">
      <formula>3</formula>
    </cfRule>
    <cfRule type="cellIs" dxfId="1" priority="2" stopIfTrue="1" operator="greaterThan">
      <formula>2</formula>
    </cfRule>
    <cfRule type="cellIs" dxfId="0" priority="3" stopIfTrue="1" operator="greaterThan">
      <formula>3</formula>
    </cfRule>
  </conditionalFormatting>
  <pageMargins left="0.7" right="0.7" top="0.75" bottom="0.75" header="0.3" footer="0.3"/>
  <pageSetup paperSize="9" scale="8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D5C1-8A7B-47AF-BB97-C9D646DABA88}">
  <dimension ref="A1:I26"/>
  <sheetViews>
    <sheetView tabSelected="1" workbookViewId="0">
      <selection activeCell="G5" sqref="G5"/>
    </sheetView>
  </sheetViews>
  <sheetFormatPr defaultRowHeight="16.5" x14ac:dyDescent="0.25"/>
  <cols>
    <col min="1" max="1" width="10.75" style="47" customWidth="1"/>
    <col min="2" max="2" width="11.25" style="47" customWidth="1"/>
    <col min="3" max="3" width="12.875" style="47" customWidth="1"/>
    <col min="4" max="4" width="12.375" style="51" customWidth="1"/>
    <col min="5" max="5" width="13.125" style="47" customWidth="1"/>
    <col min="6" max="6" width="12.5" style="47" customWidth="1"/>
    <col min="7" max="7" width="13.75" style="47" customWidth="1"/>
    <col min="8" max="8" width="11.5" style="47" customWidth="1"/>
    <col min="9" max="9" width="12.75" style="47" customWidth="1"/>
    <col min="10" max="16384" width="9" style="47"/>
  </cols>
  <sheetData>
    <row r="1" spans="1:9" ht="33" x14ac:dyDescent="0.25">
      <c r="A1" s="43" t="s">
        <v>30</v>
      </c>
      <c r="B1" s="43" t="s">
        <v>31</v>
      </c>
      <c r="C1" s="44" t="s">
        <v>32</v>
      </c>
      <c r="D1" s="45" t="s">
        <v>33</v>
      </c>
      <c r="E1" s="46" t="s">
        <v>34</v>
      </c>
      <c r="F1" s="46" t="s">
        <v>35</v>
      </c>
      <c r="G1" s="46" t="s">
        <v>36</v>
      </c>
      <c r="H1" s="68" t="s">
        <v>37</v>
      </c>
      <c r="I1" s="68" t="s">
        <v>38</v>
      </c>
    </row>
    <row r="2" spans="1:9" ht="67.5" customHeight="1" x14ac:dyDescent="0.25">
      <c r="A2" s="48"/>
      <c r="B2" s="48"/>
      <c r="C2" s="48"/>
      <c r="D2" s="49"/>
      <c r="E2" s="50"/>
      <c r="F2" s="50"/>
      <c r="G2" s="50"/>
      <c r="H2" s="48"/>
      <c r="I2" s="48"/>
    </row>
    <row r="3" spans="1:9" x14ac:dyDescent="0.25">
      <c r="A3" s="48">
        <f>'[1]11206中壢選拔報名表'!A6</f>
        <v>0</v>
      </c>
      <c r="B3" s="48">
        <f>'[1]11206中壢選拔報名表'!B6</f>
        <v>0</v>
      </c>
      <c r="C3" s="48">
        <f>'[1]11206中壢選拔報名表'!C6</f>
        <v>0</v>
      </c>
      <c r="D3" s="49" t="str">
        <f>'[1]11206中壢選拔報名表'!D6</f>
        <v>-</v>
      </c>
      <c r="E3" s="50"/>
      <c r="F3" s="50"/>
      <c r="G3" s="50"/>
      <c r="H3" s="48"/>
      <c r="I3" s="48"/>
    </row>
    <row r="4" spans="1:9" x14ac:dyDescent="0.25">
      <c r="A4" s="48">
        <f>'[1]11206中壢選拔報名表'!A7</f>
        <v>0</v>
      </c>
      <c r="B4" s="48">
        <f>'[1]11206中壢選拔報名表'!B7</f>
        <v>0</v>
      </c>
      <c r="C4" s="48">
        <f>'[1]11206中壢選拔報名表'!C7</f>
        <v>0</v>
      </c>
      <c r="D4" s="49" t="str">
        <f>'[1]11206中壢選拔報名表'!D7</f>
        <v>-</v>
      </c>
      <c r="E4" s="50"/>
      <c r="F4" s="50"/>
      <c r="G4" s="50"/>
      <c r="H4" s="48"/>
      <c r="I4" s="48"/>
    </row>
    <row r="5" spans="1:9" x14ac:dyDescent="0.25">
      <c r="A5" s="48">
        <f>'[1]11206中壢選拔報名表'!A8</f>
        <v>0</v>
      </c>
      <c r="B5" s="48">
        <f>'[1]11206中壢選拔報名表'!B8</f>
        <v>0</v>
      </c>
      <c r="C5" s="48">
        <f>'[1]11206中壢選拔報名表'!C8</f>
        <v>0</v>
      </c>
      <c r="D5" s="49" t="str">
        <f>'[1]11206中壢選拔報名表'!D8</f>
        <v>-</v>
      </c>
      <c r="E5" s="50"/>
      <c r="F5" s="50"/>
      <c r="G5" s="50"/>
      <c r="H5" s="48"/>
      <c r="I5" s="48"/>
    </row>
    <row r="6" spans="1:9" x14ac:dyDescent="0.25">
      <c r="A6" s="48">
        <f>'[1]11206中壢選拔報名表'!A9</f>
        <v>0</v>
      </c>
      <c r="B6" s="48">
        <f>'[1]11206中壢選拔報名表'!B9</f>
        <v>0</v>
      </c>
      <c r="C6" s="48">
        <f>'[1]11206中壢選拔報名表'!C9</f>
        <v>0</v>
      </c>
      <c r="D6" s="49" t="str">
        <f>'[1]11206中壢選拔報名表'!D9</f>
        <v>-</v>
      </c>
      <c r="E6" s="50"/>
      <c r="F6" s="50"/>
      <c r="G6" s="50"/>
      <c r="H6" s="48"/>
      <c r="I6" s="48"/>
    </row>
    <row r="7" spans="1:9" x14ac:dyDescent="0.25">
      <c r="A7" s="48">
        <f>'[1]11206中壢選拔報名表'!A10</f>
        <v>0</v>
      </c>
      <c r="B7" s="48">
        <f>'[1]11206中壢選拔報名表'!B10</f>
        <v>0</v>
      </c>
      <c r="C7" s="48">
        <f>'[1]11206中壢選拔報名表'!C10</f>
        <v>0</v>
      </c>
      <c r="D7" s="49" t="str">
        <f>'[1]11206中壢選拔報名表'!D10</f>
        <v>-</v>
      </c>
      <c r="E7" s="50"/>
      <c r="F7" s="50"/>
      <c r="G7" s="50"/>
      <c r="H7" s="48"/>
      <c r="I7" s="48"/>
    </row>
    <row r="8" spans="1:9" x14ac:dyDescent="0.25">
      <c r="A8" s="48">
        <f>'[1]11206中壢選拔報名表'!A11</f>
        <v>0</v>
      </c>
      <c r="B8" s="48">
        <f>'[1]11206中壢選拔報名表'!B11</f>
        <v>0</v>
      </c>
      <c r="C8" s="48">
        <f>'[1]11206中壢選拔報名表'!C11</f>
        <v>0</v>
      </c>
      <c r="D8" s="49" t="str">
        <f>'[1]11206中壢選拔報名表'!D11</f>
        <v>-</v>
      </c>
      <c r="E8" s="50"/>
      <c r="F8" s="50"/>
      <c r="G8" s="50"/>
      <c r="H8" s="48"/>
      <c r="I8" s="48"/>
    </row>
    <row r="9" spans="1:9" x14ac:dyDescent="0.25">
      <c r="A9" s="48">
        <f>'[1]11206中壢選拔報名表'!A12</f>
        <v>0</v>
      </c>
      <c r="B9" s="48">
        <f>'[1]11206中壢選拔報名表'!B12</f>
        <v>0</v>
      </c>
      <c r="C9" s="48">
        <f>'[1]11206中壢選拔報名表'!C12</f>
        <v>0</v>
      </c>
      <c r="D9" s="49" t="str">
        <f>'[1]11206中壢選拔報名表'!D12</f>
        <v>-</v>
      </c>
      <c r="E9" s="50"/>
      <c r="F9" s="50"/>
      <c r="G9" s="50"/>
      <c r="H9" s="48"/>
      <c r="I9" s="48"/>
    </row>
    <row r="10" spans="1:9" x14ac:dyDescent="0.25">
      <c r="A10" s="48">
        <f>'[1]11206中壢選拔報名表'!A13</f>
        <v>0</v>
      </c>
      <c r="B10" s="48">
        <f>'[1]11206中壢選拔報名表'!B13</f>
        <v>0</v>
      </c>
      <c r="C10" s="48">
        <f>'[1]11206中壢選拔報名表'!C13</f>
        <v>0</v>
      </c>
      <c r="D10" s="49" t="str">
        <f>'[1]11206中壢選拔報名表'!D13</f>
        <v>-</v>
      </c>
      <c r="E10" s="50"/>
      <c r="F10" s="50"/>
      <c r="G10" s="50"/>
      <c r="H10" s="48"/>
      <c r="I10" s="48"/>
    </row>
    <row r="11" spans="1:9" x14ac:dyDescent="0.25">
      <c r="A11" s="48">
        <f>'[1]11206中壢選拔報名表'!A14</f>
        <v>0</v>
      </c>
      <c r="B11" s="48">
        <f>'[1]11206中壢選拔報名表'!B14</f>
        <v>0</v>
      </c>
      <c r="C11" s="48">
        <f>'[1]11206中壢選拔報名表'!C14</f>
        <v>0</v>
      </c>
      <c r="D11" s="49" t="str">
        <f>'[1]11206中壢選拔報名表'!D14</f>
        <v>-</v>
      </c>
      <c r="E11" s="50"/>
      <c r="F11" s="50"/>
      <c r="G11" s="50"/>
      <c r="H11" s="48"/>
      <c r="I11" s="48"/>
    </row>
    <row r="12" spans="1:9" x14ac:dyDescent="0.25">
      <c r="A12" s="48">
        <f>'[1]11206中壢選拔報名表'!A15</f>
        <v>0</v>
      </c>
      <c r="B12" s="48">
        <f>'[1]11206中壢選拔報名表'!B15</f>
        <v>0</v>
      </c>
      <c r="C12" s="48">
        <f>'[1]11206中壢選拔報名表'!C15</f>
        <v>0</v>
      </c>
      <c r="D12" s="49" t="str">
        <f>'[1]11206中壢選拔報名表'!D15</f>
        <v>-</v>
      </c>
      <c r="E12" s="50"/>
      <c r="F12" s="50"/>
      <c r="G12" s="50"/>
      <c r="H12" s="48"/>
      <c r="I12" s="48"/>
    </row>
    <row r="13" spans="1:9" x14ac:dyDescent="0.25">
      <c r="A13" s="48">
        <f>'[1]11206中壢選拔報名表'!A16</f>
        <v>0</v>
      </c>
      <c r="B13" s="48">
        <f>'[1]11206中壢選拔報名表'!B16</f>
        <v>0</v>
      </c>
      <c r="C13" s="48">
        <f>'[1]11206中壢選拔報名表'!C16</f>
        <v>0</v>
      </c>
      <c r="D13" s="49" t="str">
        <f>'[1]11206中壢選拔報名表'!D16</f>
        <v>-</v>
      </c>
      <c r="E13" s="50"/>
      <c r="F13" s="50"/>
      <c r="G13" s="50"/>
      <c r="H13" s="48"/>
      <c r="I13" s="48"/>
    </row>
    <row r="14" spans="1:9" x14ac:dyDescent="0.25">
      <c r="A14" s="48">
        <f>'[1]11206中壢選拔報名表'!A17</f>
        <v>0</v>
      </c>
      <c r="B14" s="48">
        <f>'[1]11206中壢選拔報名表'!B17</f>
        <v>0</v>
      </c>
      <c r="C14" s="48">
        <f>'[1]11206中壢選拔報名表'!C17</f>
        <v>0</v>
      </c>
      <c r="D14" s="49" t="str">
        <f>'[1]11206中壢選拔報名表'!D17</f>
        <v>-</v>
      </c>
      <c r="E14" s="50"/>
      <c r="F14" s="50"/>
      <c r="G14" s="50"/>
      <c r="H14" s="48"/>
      <c r="I14" s="48"/>
    </row>
    <row r="15" spans="1:9" x14ac:dyDescent="0.25">
      <c r="A15" s="48">
        <f>'[1]11206中壢選拔報名表'!A18</f>
        <v>0</v>
      </c>
      <c r="B15" s="48">
        <f>'[1]11206中壢選拔報名表'!B18</f>
        <v>0</v>
      </c>
      <c r="C15" s="48">
        <f>'[1]11206中壢選拔報名表'!C18</f>
        <v>0</v>
      </c>
      <c r="D15" s="49" t="str">
        <f>'[1]11206中壢選拔報名表'!D18</f>
        <v>-</v>
      </c>
      <c r="E15" s="50"/>
      <c r="F15" s="50"/>
      <c r="G15" s="50"/>
      <c r="H15" s="48"/>
      <c r="I15" s="48"/>
    </row>
    <row r="16" spans="1:9" x14ac:dyDescent="0.25">
      <c r="A16" s="48">
        <f>'[1]11206中壢選拔報名表'!A19</f>
        <v>0</v>
      </c>
      <c r="B16" s="48">
        <f>'[1]11206中壢選拔報名表'!B19</f>
        <v>0</v>
      </c>
      <c r="C16" s="48">
        <f>'[1]11206中壢選拔報名表'!C19</f>
        <v>0</v>
      </c>
      <c r="D16" s="49" t="str">
        <f>'[1]11206中壢選拔報名表'!D19</f>
        <v>-</v>
      </c>
      <c r="E16" s="50"/>
      <c r="F16" s="50"/>
      <c r="G16" s="50"/>
      <c r="H16" s="48"/>
      <c r="I16" s="48"/>
    </row>
    <row r="17" spans="1:9" x14ac:dyDescent="0.25">
      <c r="A17" s="48">
        <f>'[1]11206中壢選拔報名表'!A20</f>
        <v>0</v>
      </c>
      <c r="B17" s="48">
        <f>'[1]11206中壢選拔報名表'!B20</f>
        <v>0</v>
      </c>
      <c r="C17" s="48">
        <f>'[1]11206中壢選拔報名表'!C20</f>
        <v>0</v>
      </c>
      <c r="D17" s="49" t="str">
        <f>'[1]11206中壢選拔報名表'!D20</f>
        <v>-</v>
      </c>
      <c r="E17" s="50"/>
      <c r="F17" s="50"/>
      <c r="G17" s="50"/>
      <c r="H17" s="48"/>
      <c r="I17" s="48"/>
    </row>
    <row r="18" spans="1:9" x14ac:dyDescent="0.25">
      <c r="A18" s="48">
        <f>'[1]11206中壢選拔報名表'!A21</f>
        <v>0</v>
      </c>
      <c r="B18" s="48">
        <f>'[1]11206中壢選拔報名表'!B21</f>
        <v>0</v>
      </c>
      <c r="C18" s="48">
        <f>'[1]11206中壢選拔報名表'!C21</f>
        <v>0</v>
      </c>
      <c r="D18" s="49" t="str">
        <f>'[1]11206中壢選拔報名表'!D21</f>
        <v>-</v>
      </c>
      <c r="E18" s="50"/>
      <c r="F18" s="50"/>
      <c r="G18" s="50"/>
      <c r="H18" s="48"/>
      <c r="I18" s="48"/>
    </row>
    <row r="19" spans="1:9" x14ac:dyDescent="0.25">
      <c r="A19" s="48">
        <f>'[1]11206中壢選拔報名表'!A22</f>
        <v>0</v>
      </c>
      <c r="B19" s="48">
        <f>'[1]11206中壢選拔報名表'!B22</f>
        <v>0</v>
      </c>
      <c r="C19" s="48">
        <f>'[1]11206中壢選拔報名表'!C22</f>
        <v>0</v>
      </c>
      <c r="D19" s="49" t="str">
        <f>'[1]11206中壢選拔報名表'!D22</f>
        <v>-</v>
      </c>
      <c r="E19" s="50"/>
      <c r="F19" s="50"/>
      <c r="G19" s="50"/>
      <c r="H19" s="48"/>
      <c r="I19" s="48"/>
    </row>
    <row r="20" spans="1:9" x14ac:dyDescent="0.25">
      <c r="A20" s="48">
        <f>'[1]11206中壢選拔報名表'!A23</f>
        <v>0</v>
      </c>
      <c r="B20" s="48">
        <f>'[1]11206中壢選拔報名表'!B23</f>
        <v>0</v>
      </c>
      <c r="C20" s="48">
        <f>'[1]11206中壢選拔報名表'!C23</f>
        <v>0</v>
      </c>
      <c r="D20" s="49" t="str">
        <f>'[1]11206中壢選拔報名表'!D23</f>
        <v>-</v>
      </c>
      <c r="E20" s="50"/>
      <c r="F20" s="50"/>
      <c r="G20" s="50"/>
      <c r="H20" s="48"/>
      <c r="I20" s="48"/>
    </row>
    <row r="21" spans="1:9" x14ac:dyDescent="0.25">
      <c r="A21" s="48">
        <f>'[1]11206中壢選拔報名表'!A24</f>
        <v>0</v>
      </c>
      <c r="B21" s="48">
        <f>'[1]11206中壢選拔報名表'!B24</f>
        <v>0</v>
      </c>
      <c r="C21" s="48">
        <f>'[1]11206中壢選拔報名表'!C24</f>
        <v>0</v>
      </c>
      <c r="D21" s="49" t="str">
        <f>'[1]11206中壢選拔報名表'!D24</f>
        <v>-</v>
      </c>
      <c r="E21" s="50"/>
      <c r="F21" s="50"/>
      <c r="G21" s="50"/>
      <c r="H21" s="48"/>
      <c r="I21" s="48"/>
    </row>
    <row r="22" spans="1:9" x14ac:dyDescent="0.25">
      <c r="A22" s="48">
        <f>'[1]11206中壢選拔報名表'!A25</f>
        <v>0</v>
      </c>
      <c r="B22" s="48">
        <f>'[1]11206中壢選拔報名表'!B25</f>
        <v>0</v>
      </c>
      <c r="C22" s="48">
        <f>'[1]11206中壢選拔報名表'!C25</f>
        <v>0</v>
      </c>
      <c r="D22" s="49" t="str">
        <f>'[1]11206中壢選拔報名表'!D25</f>
        <v>-</v>
      </c>
      <c r="E22" s="50"/>
      <c r="F22" s="50"/>
      <c r="G22" s="50"/>
      <c r="H22" s="48"/>
      <c r="I22" s="48"/>
    </row>
    <row r="23" spans="1:9" x14ac:dyDescent="0.25">
      <c r="A23" s="48">
        <f>'[1]11206中壢選拔報名表'!A26</f>
        <v>0</v>
      </c>
      <c r="B23" s="48">
        <f>'[1]11206中壢選拔報名表'!B26</f>
        <v>0</v>
      </c>
      <c r="C23" s="48">
        <f>'[1]11206中壢選拔報名表'!C26</f>
        <v>0</v>
      </c>
      <c r="D23" s="49" t="str">
        <f>'[1]11206中壢選拔報名表'!D26</f>
        <v>-</v>
      </c>
      <c r="E23" s="50"/>
      <c r="F23" s="50"/>
      <c r="G23" s="50"/>
      <c r="H23" s="48"/>
      <c r="I23" s="48"/>
    </row>
    <row r="24" spans="1:9" x14ac:dyDescent="0.25">
      <c r="A24" s="48">
        <f>'[1]11206中壢選拔報名表'!A27</f>
        <v>0</v>
      </c>
      <c r="B24" s="48">
        <f>'[1]11206中壢選拔報名表'!B27</f>
        <v>0</v>
      </c>
      <c r="C24" s="48">
        <f>'[1]11206中壢選拔報名表'!C27</f>
        <v>0</v>
      </c>
      <c r="D24" s="49" t="str">
        <f>'[1]11206中壢選拔報名表'!D27</f>
        <v>-</v>
      </c>
      <c r="E24" s="50"/>
      <c r="F24" s="50"/>
      <c r="G24" s="50"/>
      <c r="H24" s="48"/>
      <c r="I24" s="48"/>
    </row>
    <row r="25" spans="1:9" x14ac:dyDescent="0.25">
      <c r="A25" s="48">
        <f>'[1]11206中壢選拔報名表'!A28</f>
        <v>0</v>
      </c>
      <c r="B25" s="48">
        <f>'[1]11206中壢選拔報名表'!B28</f>
        <v>0</v>
      </c>
      <c r="C25" s="48">
        <f>'[1]11206中壢選拔報名表'!C28</f>
        <v>0</v>
      </c>
      <c r="D25" s="49" t="str">
        <f>'[1]11206中壢選拔報名表'!D28</f>
        <v>-</v>
      </c>
      <c r="E25" s="50"/>
      <c r="F25" s="50"/>
      <c r="G25" s="50"/>
      <c r="H25" s="48"/>
      <c r="I25" s="48"/>
    </row>
    <row r="26" spans="1:9" x14ac:dyDescent="0.25">
      <c r="A26" s="48">
        <f>'[1]11206中壢選拔報名表'!A29</f>
        <v>0</v>
      </c>
      <c r="B26" s="48">
        <f>'[1]11206中壢選拔報名表'!B29</f>
        <v>0</v>
      </c>
      <c r="C26" s="48">
        <f>'[1]11206中壢選拔報名表'!C29</f>
        <v>0</v>
      </c>
      <c r="D26" s="49" t="str">
        <f>'[1]11206中壢選拔報名表'!D29</f>
        <v>-</v>
      </c>
      <c r="E26" s="50"/>
      <c r="F26" s="50"/>
      <c r="G26" s="50"/>
      <c r="H26" s="48"/>
      <c r="I26" s="48"/>
    </row>
  </sheetData>
  <phoneticPr fontId="3" type="noConversion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中壢區選拔報名表</vt:lpstr>
      <vt:lpstr>身份證號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2023-05-12T02:53:01Z</cp:lastPrinted>
  <dcterms:created xsi:type="dcterms:W3CDTF">2023-05-12T02:31:39Z</dcterms:created>
  <dcterms:modified xsi:type="dcterms:W3CDTF">2023-05-12T02:53:22Z</dcterms:modified>
</cp:coreProperties>
</file>